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<sst xmlns="http://schemas.openxmlformats.org/spreadsheetml/2006/main" count="624" uniqueCount="62">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</sst>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94" sqref="I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25324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42196.5</v>
      </c>
      <c r="AF7" s="54"/>
      <c r="AG7" s="40"/>
    </row>
    <row r="8" spans="1:55" ht="18" customHeight="1">
      <c r="A8" s="47" t="s">
        <v>30</v>
      </c>
      <c r="B8" s="33">
        <f>SUM(E8:AB8)</f>
        <v>37956.3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/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174485.17000000016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193901.01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14236.7</v>
      </c>
      <c r="AG9" s="69">
        <f>AG10+AG15+AG24+AG33+AG47+AG52+AG54+AG61+AG62+AG71+AG72+AG76+AG88+AG81+AG83+AG82+AG69+AG89+AG91+AG90+AG70+AG40+AG92</f>
        <v>283586.91</v>
      </c>
      <c r="AH9" s="41"/>
      <c r="AI9" s="41"/>
    </row>
    <row r="10" spans="1:34" ht="15">
      <c r="A10" s="4" t="s">
        <v>4</v>
      </c>
      <c r="B10" s="72">
        <v>18071.2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/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499.9</v>
      </c>
      <c r="AG10" s="72">
        <f>B10+C10-AF10</f>
        <v>24160.499999999996</v>
      </c>
      <c r="AH10" s="133"/>
    </row>
    <row r="11" spans="1:34" ht="15">
      <c r="A11" s="3" t="s">
        <v>5</v>
      </c>
      <c r="B11" s="72">
        <v>17270.02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/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292.5</v>
      </c>
      <c r="AG11" s="72">
        <f>B11+C11-AF11</f>
        <v>22037.920000000006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</v>
      </c>
      <c r="AG12" s="72">
        <f>B12+C12-AF12</f>
        <v>512.2999999999998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200.39999999999998</v>
      </c>
      <c r="AG14" s="72">
        <f>AG10-AG11-AG12-AG13</f>
        <v>1610.279999999991</v>
      </c>
      <c r="AH14" s="133"/>
    </row>
    <row r="15" spans="1:35" ht="15" customHeight="1">
      <c r="A15" s="4" t="s">
        <v>6</v>
      </c>
      <c r="B15" s="72">
        <v>86876.4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1781.7000000000003</v>
      </c>
      <c r="AG15" s="72">
        <f aca="true" t="shared" si="3" ref="AG15:AG31">B15+C15-AF15</f>
        <v>106860.30000000002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37440.299999999996</v>
      </c>
      <c r="AH16" s="134"/>
    </row>
    <row r="17" spans="1:34" ht="15">
      <c r="A17" s="3" t="s">
        <v>5</v>
      </c>
      <c r="B17" s="72">
        <v>76467.95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48.7</v>
      </c>
      <c r="AG17" s="72">
        <f t="shared" si="3"/>
        <v>79625.34999999999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21.2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259.59999999999997</v>
      </c>
      <c r="AG19" s="72">
        <f t="shared" si="3"/>
        <v>11905.1</v>
      </c>
      <c r="AH19" s="133"/>
    </row>
    <row r="20" spans="1:34" ht="15">
      <c r="A20" s="3" t="s">
        <v>2</v>
      </c>
      <c r="B20" s="72">
        <v>1728.8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1230.4</v>
      </c>
      <c r="AG20" s="72">
        <f t="shared" si="3"/>
        <v>5920.5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21.1</v>
      </c>
      <c r="AG21" s="72">
        <f t="shared" si="3"/>
        <v>1288.9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2159.5499999999975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221.90000000000003</v>
      </c>
      <c r="AG23" s="72">
        <f t="shared" si="3"/>
        <v>8099.250000000016</v>
      </c>
    </row>
    <row r="24" spans="1:35" ht="15" customHeight="1">
      <c r="A24" s="4" t="s">
        <v>7</v>
      </c>
      <c r="B24" s="72">
        <v>34265.4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610</v>
      </c>
      <c r="AG24" s="72">
        <f t="shared" si="3"/>
        <v>43483.2</v>
      </c>
      <c r="AI24" s="86"/>
    </row>
    <row r="25" spans="1:34" s="53" customFormat="1" ht="15" customHeight="1">
      <c r="A25" s="51" t="s">
        <v>39</v>
      </c>
      <c r="B25" s="76">
        <v>22002.9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534.7</v>
      </c>
      <c r="AG25" s="115">
        <f t="shared" si="3"/>
        <v>23550.000000000007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610</v>
      </c>
      <c r="AG32" s="72">
        <f>AG24</f>
        <v>43483.2</v>
      </c>
    </row>
    <row r="33" spans="1:33" ht="15" customHeight="1">
      <c r="A33" s="4" t="s">
        <v>8</v>
      </c>
      <c r="B33" s="72">
        <v>319.5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0.4</v>
      </c>
      <c r="AG33" s="72">
        <f aca="true" t="shared" si="6" ref="AG33:AG38">B33+C33-AF33</f>
        <v>423.40000000000003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298.0999999999999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0.2</v>
      </c>
      <c r="AG36" s="72">
        <f t="shared" si="6"/>
        <v>73.79999999999997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25.700000000000024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0.2</v>
      </c>
      <c r="AG39" s="72">
        <f>AG33-AG34-AG36-AG38-AG35-AG37</f>
        <v>51.500000000000156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1468.8999999999999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1170.1999999999998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21.1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236.29999999999998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40.50000000000003</v>
      </c>
    </row>
    <row r="47" spans="1:33" ht="17.25" customHeight="1">
      <c r="A47" s="4" t="s">
        <v>43</v>
      </c>
      <c r="B47" s="70">
        <v>1223.89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319</v>
      </c>
      <c r="AG47" s="72">
        <f>B47+C47-AF47</f>
        <v>1804.79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109.19999999999999</v>
      </c>
    </row>
    <row r="49" spans="1:33" ht="15">
      <c r="A49" s="3" t="s">
        <v>16</v>
      </c>
      <c r="B49" s="72">
        <v>990.37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215.6</v>
      </c>
      <c r="AG49" s="72">
        <f>B49+C49-AF49</f>
        <v>1275.4700000000003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197.12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103.39999999999999</v>
      </c>
      <c r="AG51" s="72">
        <f>AG47-AG49-AG48</f>
        <v>420.1199999999997</v>
      </c>
    </row>
    <row r="52" spans="1:33" ht="15" customHeight="1">
      <c r="A52" s="4" t="s">
        <v>0</v>
      </c>
      <c r="B52" s="72">
        <v>4093.81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1142.1000000000001</v>
      </c>
      <c r="AG52" s="72">
        <f aca="true" t="shared" si="11" ref="AG52:AG59">B52+C52-AF52</f>
        <v>8384.109999999999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720.4000000000001</v>
      </c>
      <c r="AG53" s="72">
        <f t="shared" si="11"/>
        <v>1396.7999999999997</v>
      </c>
    </row>
    <row r="54" spans="1:34" ht="15" customHeight="1">
      <c r="A54" s="4" t="s">
        <v>9</v>
      </c>
      <c r="B54" s="111">
        <v>1892.75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/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332.1</v>
      </c>
      <c r="AG54" s="72">
        <f t="shared" si="11"/>
        <v>3419.0500000000006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63</v>
      </c>
      <c r="AG55" s="72">
        <f t="shared" si="11"/>
        <v>1345</v>
      </c>
      <c r="AH55" s="6"/>
    </row>
    <row r="56" spans="1:34" ht="15" customHeight="1">
      <c r="A56" s="3" t="s">
        <v>1</v>
      </c>
      <c r="B56" s="72">
        <v>0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44.1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11.9</v>
      </c>
      <c r="AG57" s="72">
        <f t="shared" si="11"/>
        <v>454.80000000000007</v>
      </c>
    </row>
    <row r="58" spans="1:33" ht="1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5.1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716.1499999999999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257.20000000000005</v>
      </c>
      <c r="AG60" s="72">
        <f>AG54-AG55-AG57-AG59-AG56-AG58</f>
        <v>1602.5500000000006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26.1</v>
      </c>
      <c r="AG61" s="72">
        <f aca="true" t="shared" si="14" ref="AG61:AG67">B61+C61-AF61</f>
        <v>832</v>
      </c>
    </row>
    <row r="62" spans="1:33" s="18" customFormat="1" ht="15" customHeight="1">
      <c r="A62" s="108" t="s">
        <v>11</v>
      </c>
      <c r="B62" s="72">
        <v>3502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199.5</v>
      </c>
      <c r="AG62" s="72">
        <f t="shared" si="14"/>
        <v>4237.299999999999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2248.2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30.3</v>
      </c>
      <c r="AG65" s="72">
        <f t="shared" si="14"/>
        <v>118.00000000000001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6.2</v>
      </c>
      <c r="AG66" s="72">
        <f t="shared" si="14"/>
        <v>153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">
      <c r="A68" s="3" t="s">
        <v>23</v>
      </c>
      <c r="B68" s="72">
        <f aca="true" t="shared" si="15" ref="B68:AD68">B62-B63-B66-B67-B65-B64</f>
        <v>1215.1999999999998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163</v>
      </c>
      <c r="AG68" s="72">
        <f>AG62-AG63-AG66-AG67-AG65-AG64</f>
        <v>1608.0999999999995</v>
      </c>
    </row>
    <row r="69" spans="1:33" ht="30.75">
      <c r="A69" s="4" t="s">
        <v>45</v>
      </c>
      <c r="B69" s="72">
        <v>3329.6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1874.1</v>
      </c>
      <c r="AG69" s="130">
        <f aca="true" t="shared" si="16" ref="AG69:AG92">B69+C69-AF69</f>
        <v>1607.5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956.9999999999995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11">
        <f>1021.8-29.7</f>
        <v>992.0999999999999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/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233.60000000000002</v>
      </c>
      <c r="AG72" s="130">
        <f t="shared" si="16"/>
        <v>2794.7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45.50000000000001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81.2</v>
      </c>
      <c r="AG74" s="130">
        <f t="shared" si="16"/>
        <v>417.7</v>
      </c>
    </row>
    <row r="75" spans="1:33" ht="15" customHeight="1">
      <c r="A75" s="3" t="s">
        <v>16</v>
      </c>
      <c r="B75" s="72">
        <v>21.6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50.8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5.2</v>
      </c>
      <c r="AG76" s="130">
        <f t="shared" si="16"/>
        <v>636.1600000000001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4.5</v>
      </c>
      <c r="AG77" s="130">
        <f t="shared" si="16"/>
        <v>115.69999999999996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130">
        <f t="shared" si="16"/>
        <v>11.700000000000003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80"/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72"/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72">
        <v>5167.2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1606.8</v>
      </c>
      <c r="AG89" s="72">
        <f t="shared" si="16"/>
        <v>8797.6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v>28323.8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5606.2</v>
      </c>
      <c r="AG92" s="72">
        <f t="shared" si="16"/>
        <v>70201.1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193901.01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0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14236.7</v>
      </c>
      <c r="AG94" s="84">
        <f>AG10+AG15+AG24+AG33+AG47+AG52+AG54+AG61+AG62+AG69+AG71+AG72+AG76+AG81+AG82+AG83+AG88+AG89+AG90+AG91+AG70+AG40+AG92</f>
        <v>283586.91</v>
      </c>
    </row>
    <row r="95" spans="1:33" ht="15">
      <c r="A95" s="3" t="s">
        <v>5</v>
      </c>
      <c r="B95" s="22">
        <f>B11+B17+B26+B34+B55+B63+B73+B41+B77+B48</f>
        <v>98340.86999999998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408.69999999999993</v>
      </c>
      <c r="AG95" s="71">
        <f>B95+C95-AF95</f>
        <v>106995.16999999998</v>
      </c>
    </row>
    <row r="96" spans="1:33" ht="15">
      <c r="A96" s="3" t="s">
        <v>2</v>
      </c>
      <c r="B96" s="22">
        <f aca="true" t="shared" si="19" ref="B96:AD96">B12+B20+B29+B36+B57+B66+B44+B80+B74+B53</f>
        <v>3078.9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2058</v>
      </c>
      <c r="AG96" s="71">
        <f>B96+C96-AF96</f>
        <v>9176.9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5432.4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289.9</v>
      </c>
      <c r="AG98" s="71">
        <f>B98+C98-AF98</f>
        <v>12055.800000000001</v>
      </c>
    </row>
    <row r="99" spans="1:33" ht="15">
      <c r="A99" s="3" t="s">
        <v>16</v>
      </c>
      <c r="B99" s="22">
        <f aca="true" t="shared" si="22" ref="B99:X99">B21+B30+B49+B37+B58+B13+B75+B67</f>
        <v>2346.77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236.7</v>
      </c>
      <c r="AG99" s="71">
        <f>B99+C99-AF99</f>
        <v>2730.2700000000004</v>
      </c>
    </row>
    <row r="100" spans="1:33" ht="13.5">
      <c r="A100" s="1" t="s">
        <v>35</v>
      </c>
      <c r="B100" s="2">
        <f aca="true" t="shared" si="24" ref="B100:AD100">B94-B95-B96-B97-B98-B99</f>
        <v>84702.07000000004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0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11243.4</v>
      </c>
      <c r="AG100" s="85">
        <f>AG94-AG95-AG96-AG97-AG98-AG99</f>
        <v>152606.77000000002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2018-05-05T08:46:16Z</cp:lastPrinted>
  <dcterms:created xsi:type="dcterms:W3CDTF">2002-11-05T08:53:00Z</dcterms:created>
  <dcterms:modified xsi:type="dcterms:W3CDTF">2018-05-10T09:03:33Z</dcterms:modified>
  <cp:category/>
  <cp:version/>
  <cp:contentType/>
  <cp:contentStatus/>
</cp:coreProperties>
</file>